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6260" windowHeight="5835"/>
  </bookViews>
  <sheets>
    <sheet name="GBS (ONLY)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111" i="4"/>
  <c r="D74" l="1"/>
  <c r="C74"/>
  <c r="E74"/>
  <c r="E113" l="1"/>
  <c r="D113"/>
  <c r="C112"/>
  <c r="C113" s="1"/>
  <c r="E107"/>
  <c r="D107"/>
  <c r="C107" s="1"/>
  <c r="C106"/>
  <c r="C105"/>
  <c r="C104"/>
  <c r="C103"/>
  <c r="C102"/>
  <c r="C101"/>
  <c r="C98"/>
  <c r="E97"/>
  <c r="D97"/>
  <c r="C96"/>
  <c r="E95"/>
  <c r="D95"/>
  <c r="C95" s="1"/>
  <c r="C94"/>
  <c r="E93"/>
  <c r="D93"/>
  <c r="C93" s="1"/>
  <c r="C92"/>
  <c r="E91"/>
  <c r="D91"/>
  <c r="C91"/>
  <c r="C90"/>
  <c r="E89"/>
  <c r="D89"/>
  <c r="C88"/>
  <c r="E87"/>
  <c r="D87"/>
  <c r="C87" s="1"/>
  <c r="C86"/>
  <c r="E85"/>
  <c r="D85"/>
  <c r="C85" s="1"/>
  <c r="C84"/>
  <c r="C83"/>
  <c r="C82"/>
  <c r="C81"/>
  <c r="E80"/>
  <c r="D80"/>
  <c r="C80" s="1"/>
  <c r="C79"/>
  <c r="C78"/>
  <c r="E77"/>
  <c r="E99" s="1"/>
  <c r="D77"/>
  <c r="D99" s="1"/>
  <c r="D108" s="1"/>
  <c r="C71"/>
  <c r="C69"/>
  <c r="E68"/>
  <c r="D68"/>
  <c r="C68" s="1"/>
  <c r="C67"/>
  <c r="C66"/>
  <c r="C65"/>
  <c r="C64"/>
  <c r="C63"/>
  <c r="E62"/>
  <c r="D62"/>
  <c r="C61"/>
  <c r="C60"/>
  <c r="C59"/>
  <c r="C58"/>
  <c r="E57"/>
  <c r="D57"/>
  <c r="C57" s="1"/>
  <c r="C56"/>
  <c r="E55"/>
  <c r="D55"/>
  <c r="C55" s="1"/>
  <c r="C54"/>
  <c r="E53"/>
  <c r="D53"/>
  <c r="C53" s="1"/>
  <c r="C52"/>
  <c r="C51"/>
  <c r="C50"/>
  <c r="C49"/>
  <c r="C48"/>
  <c r="C47"/>
  <c r="E46"/>
  <c r="D46"/>
  <c r="C45"/>
  <c r="E44"/>
  <c r="D44"/>
  <c r="C44"/>
  <c r="C43"/>
  <c r="C42"/>
  <c r="C41"/>
  <c r="C40"/>
  <c r="C39"/>
  <c r="E38"/>
  <c r="D38"/>
  <c r="C38"/>
  <c r="C37"/>
  <c r="E36"/>
  <c r="D36"/>
  <c r="C36" s="1"/>
  <c r="C35"/>
  <c r="E34"/>
  <c r="D34"/>
  <c r="C34"/>
  <c r="C33"/>
  <c r="C32"/>
  <c r="E31"/>
  <c r="D31"/>
  <c r="C31" s="1"/>
  <c r="C30"/>
  <c r="C29"/>
  <c r="C28"/>
  <c r="C27"/>
  <c r="E26"/>
  <c r="D26"/>
  <c r="C26"/>
  <c r="C25"/>
  <c r="E24"/>
  <c r="D24"/>
  <c r="C23"/>
  <c r="C22"/>
  <c r="C21"/>
  <c r="E20"/>
  <c r="D20"/>
  <c r="C20" s="1"/>
  <c r="C19"/>
  <c r="C18"/>
  <c r="C17"/>
  <c r="E16"/>
  <c r="D16"/>
  <c r="C16" s="1"/>
  <c r="C15"/>
  <c r="E14"/>
  <c r="D14"/>
  <c r="C14"/>
  <c r="C13"/>
  <c r="C12"/>
  <c r="C11"/>
  <c r="E10"/>
  <c r="D10"/>
  <c r="D75" s="1"/>
  <c r="D109" s="1"/>
  <c r="D114" s="1"/>
  <c r="C46" l="1"/>
  <c r="E75"/>
  <c r="C75" s="1"/>
  <c r="C62"/>
  <c r="C89"/>
  <c r="C97"/>
  <c r="C24"/>
  <c r="E108"/>
  <c r="C108" s="1"/>
  <c r="C99"/>
  <c r="C10"/>
  <c r="C77"/>
  <c r="E109" l="1"/>
  <c r="C109" l="1"/>
  <c r="C114" s="1"/>
  <c r="E114"/>
</calcChain>
</file>

<file path=xl/sharedStrings.xml><?xml version="1.0" encoding="utf-8"?>
<sst xmlns="http://schemas.openxmlformats.org/spreadsheetml/2006/main" count="149" uniqueCount="130">
  <si>
    <t>Statement of Budget Estimate (SBE) 2012-13</t>
  </si>
  <si>
    <t>Department of Agriculture &amp; Cooperation</t>
  </si>
  <si>
    <t>(Rs. In crore)</t>
  </si>
  <si>
    <t>S.N.</t>
  </si>
  <si>
    <t>Name of the Division/Scheme</t>
  </si>
  <si>
    <t>Annual Plan 2012-13</t>
  </si>
  <si>
    <t>BUDGET ESTIMATE</t>
  </si>
  <si>
    <t>GBS</t>
  </si>
  <si>
    <t>IEBR</t>
  </si>
  <si>
    <t>Total</t>
  </si>
  <si>
    <t>A</t>
  </si>
  <si>
    <t>Central Sector Scheme</t>
  </si>
  <si>
    <t>I</t>
  </si>
  <si>
    <t xml:space="preserve">Agri Extension and Training        </t>
  </si>
  <si>
    <t>Extension Support to Central Institutes of DOE</t>
  </si>
  <si>
    <t>Agri-Clinics/Agri-Business Centres</t>
  </si>
  <si>
    <t>Mass Media use in Agr. Ext.</t>
  </si>
  <si>
    <t>II</t>
  </si>
  <si>
    <t xml:space="preserve">Agriculture Census </t>
  </si>
  <si>
    <t>Agricutlure census</t>
  </si>
  <si>
    <t>III</t>
  </si>
  <si>
    <t>Agricultural Economics and Statistics</t>
  </si>
  <si>
    <t>Studies in Agricultural Economic Policy and Development</t>
  </si>
  <si>
    <t xml:space="preserve">Improvement of Agriculture Statistics </t>
  </si>
  <si>
    <t>Forecasting Agricultural output using Space, Agro-Meteorology and Land based observation (FASAL)</t>
  </si>
  <si>
    <t>IV</t>
  </si>
  <si>
    <t>Seeds</t>
  </si>
  <si>
    <t>Scheme for Implementation of PVP &amp;FR</t>
  </si>
  <si>
    <t>Development and Strengthening of infrastructure facilities for production and distribution of quality seeds and NSRTC</t>
  </si>
  <si>
    <t>Implementation of Global Action Plan(EAP)</t>
  </si>
  <si>
    <t>V</t>
  </si>
  <si>
    <t>INM</t>
  </si>
  <si>
    <t>National Project on Promotion of Organic Farming</t>
  </si>
  <si>
    <t>VI</t>
  </si>
  <si>
    <t xml:space="preserve">Plant Protection </t>
  </si>
  <si>
    <t>Strengthening &amp; Modernisation of Plant Quarantine facilities in India</t>
  </si>
  <si>
    <t>Strengthening and Modernisation of Pest Management in the country</t>
  </si>
  <si>
    <t>Monitoring of Pesticide Residues at National Level</t>
  </si>
  <si>
    <t>National Scheme of Plant Health Management (NIPHM)</t>
  </si>
  <si>
    <t>VII</t>
  </si>
  <si>
    <t>Mechanisation &amp; Technology</t>
  </si>
  <si>
    <t>Promotion and Strengthening of Agricultureal Machanisation through Training and Testing demostration</t>
  </si>
  <si>
    <t>Post Harvest Tech. &amp; Management</t>
  </si>
  <si>
    <t>VIII</t>
  </si>
  <si>
    <t>CROPS</t>
  </si>
  <si>
    <t>Technology Mission on Jute</t>
  </si>
  <si>
    <t>IX</t>
  </si>
  <si>
    <t>TMOP</t>
  </si>
  <si>
    <t>Tree borne oilseeds and bio diesel</t>
  </si>
  <si>
    <t>X</t>
  </si>
  <si>
    <t>Horticulture</t>
  </si>
  <si>
    <t>National Horticulture Board</t>
  </si>
  <si>
    <t>Coconut Development Board including Technology Mission on Coconut</t>
  </si>
  <si>
    <t>Central Institute of Horticulture in Nagaland</t>
  </si>
  <si>
    <t>Grants for replanting and rejuvenation of Coconut Gardens</t>
  </si>
  <si>
    <t>Grants to CDB for Coconut Palm Insurance Scheme</t>
  </si>
  <si>
    <t>XI</t>
  </si>
  <si>
    <t xml:space="preserve">Secretariat Eco. Service </t>
  </si>
  <si>
    <t>Secretariat Economic Service</t>
  </si>
  <si>
    <t>XII</t>
  </si>
  <si>
    <t xml:space="preserve">Agricultural Marketing </t>
  </si>
  <si>
    <t>Grant in aid to  National Institute of Agricultural Marketing (NIAM)</t>
  </si>
  <si>
    <t>Strengthening Agmark Grading  &amp; Export Quality Control</t>
  </si>
  <si>
    <t>Marketing Research Surveys and Marketing Information Network</t>
  </si>
  <si>
    <t>Development of Market Infrastructure, Grading and Standardisation</t>
  </si>
  <si>
    <t>Construction of Rural Godowns</t>
  </si>
  <si>
    <t>Small Farmers Agri-Business Consortium (SFAC)</t>
  </si>
  <si>
    <t>XIII</t>
  </si>
  <si>
    <t xml:space="preserve">Information Technology </t>
  </si>
  <si>
    <t>Strengthening of IT appratus in Agriculture &amp; Cooperation (HQ) including Early Warning System</t>
  </si>
  <si>
    <t>XIV</t>
  </si>
  <si>
    <t>NRM</t>
  </si>
  <si>
    <t>Soil and Land Use Survey of India</t>
  </si>
  <si>
    <t>XV</t>
  </si>
  <si>
    <t xml:space="preserve">Credit </t>
  </si>
  <si>
    <t>Investment in Debentures of State Land Development Banks (SLDBs)</t>
  </si>
  <si>
    <t>National Agricultural Insurance Scheme (NAIS)</t>
  </si>
  <si>
    <t>Modified NAIS</t>
  </si>
  <si>
    <t>Weather based crop Insureance</t>
  </si>
  <si>
    <t>XVI</t>
  </si>
  <si>
    <t>Cooperation</t>
  </si>
  <si>
    <t>Cooperative Education and Training</t>
  </si>
  <si>
    <t xml:space="preserve">Assistance to NCDC for development of cooperatives  </t>
  </si>
  <si>
    <t>Rehabilition and reconsturction of cooperatives (New)</t>
  </si>
  <si>
    <t>Interest subvention on loans provided by NCDC to coop. (New)</t>
  </si>
  <si>
    <t>Support to NAFED (New)</t>
  </si>
  <si>
    <t>XVII</t>
  </si>
  <si>
    <t>Trade</t>
  </si>
  <si>
    <t>Capacity Buliding to enchance competitiveness of Indian Agriculture Registration of Organic Products Aboard</t>
  </si>
  <si>
    <t>A-I</t>
  </si>
  <si>
    <t>New Scheme</t>
  </si>
  <si>
    <t>Central Agriculture Infrastucture&amp; Establishment Scheme</t>
  </si>
  <si>
    <t>National Crop Statistics Centre (NCSC)</t>
  </si>
  <si>
    <t>Situation Assessment Survey of Farmers</t>
  </si>
  <si>
    <t>Total A-I</t>
  </si>
  <si>
    <t>Total A + AI (CS)</t>
  </si>
  <si>
    <t>B</t>
  </si>
  <si>
    <t>Centrally Sponsored Schemes(CSS)</t>
  </si>
  <si>
    <t xml:space="preserve">Technology Mission on Cotton </t>
  </si>
  <si>
    <t>National Food Security Mission</t>
  </si>
  <si>
    <r>
      <t>National Horticulture Mission</t>
    </r>
    <r>
      <rPr>
        <b/>
        <sz val="12"/>
        <rFont val="Times New Roman"/>
        <family val="1"/>
      </rPr>
      <t xml:space="preserve"> </t>
    </r>
  </si>
  <si>
    <t xml:space="preserve">Horticulture Mission for North East and Himalayan States </t>
  </si>
  <si>
    <t>National Mission  on Micro Irrigation</t>
  </si>
  <si>
    <t xml:space="preserve">National Mission on Bamboo  </t>
  </si>
  <si>
    <t xml:space="preserve">Integrated Oilseeds, Oil Palm, Pulses and Maize Development (ISOPOM) </t>
  </si>
  <si>
    <t>Support to State Extension Programme for Extension Reforms</t>
  </si>
  <si>
    <t>National Project on Management of Soil Health &amp; Fertility</t>
  </si>
  <si>
    <t>Macro Management  of Agriculture</t>
  </si>
  <si>
    <t>National Mission on Seed (New)</t>
  </si>
  <si>
    <t>Mission Mode Project on Agriculure - National e-Governance Plan (NeGP)</t>
  </si>
  <si>
    <t>RFS</t>
  </si>
  <si>
    <t xml:space="preserve">RADP </t>
  </si>
  <si>
    <t xml:space="preserve">Total B  (CSS) </t>
  </si>
  <si>
    <t>B-I</t>
  </si>
  <si>
    <t>National Mission on Seeds &amp; Planting Material (NMSPM)</t>
  </si>
  <si>
    <t>National Miission on Oilseeds &amp; Oil Palm (NMOOP)</t>
  </si>
  <si>
    <t>National Mission for Sustainable Agriculture (NMSA)</t>
  </si>
  <si>
    <t>National Mission on Agricultrue Extension  (NMAE)</t>
  </si>
  <si>
    <t>National Mission on Agricultueal Mechanization (NMAM)</t>
  </si>
  <si>
    <t xml:space="preserve">Total B-I </t>
  </si>
  <si>
    <t>Total  B + BI) CSS</t>
  </si>
  <si>
    <t>Total (A+B)</t>
  </si>
  <si>
    <t>C</t>
  </si>
  <si>
    <t>State Plan Scheme</t>
  </si>
  <si>
    <t>Control of Shifting Cultivation</t>
  </si>
  <si>
    <t>Rashtriya Krishi Vikas Yojana (RKVY)</t>
  </si>
  <si>
    <t>Total (A+B+C)</t>
  </si>
  <si>
    <t>\</t>
  </si>
  <si>
    <t>Interated Scheme for Farmmerrs Income Security (ISFIS)</t>
  </si>
  <si>
    <t>Department /Ministry of Agriculture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</si>
</sst>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"/>
      <scheme val="minor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3" fillId="0" borderId="7" xfId="0" applyFont="1" applyBorder="1"/>
    <xf numFmtId="0" fontId="3" fillId="0" borderId="9" xfId="0" applyFont="1" applyBorder="1"/>
    <xf numFmtId="2" fontId="4" fillId="0" borderId="3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1" fontId="4" fillId="0" borderId="16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0" fontId="4" fillId="2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3" fillId="2" borderId="7" xfId="0" applyFont="1" applyFill="1" applyBorder="1"/>
    <xf numFmtId="1" fontId="4" fillId="0" borderId="8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justify" wrapText="1"/>
    </xf>
    <xf numFmtId="2" fontId="4" fillId="2" borderId="1" xfId="0" applyNumberFormat="1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/>
    </xf>
    <xf numFmtId="2" fontId="4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right" vertical="top"/>
    </xf>
    <xf numFmtId="2" fontId="3" fillId="0" borderId="3" xfId="0" applyNumberFormat="1" applyFont="1" applyBorder="1" applyAlignment="1">
      <alignment horizontal="right" vertical="top"/>
    </xf>
    <xf numFmtId="2" fontId="3" fillId="0" borderId="3" xfId="0" applyNumberFormat="1" applyFont="1" applyBorder="1" applyAlignment="1">
      <alignment vertical="top"/>
    </xf>
    <xf numFmtId="1" fontId="3" fillId="0" borderId="1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vertical="top"/>
    </xf>
    <xf numFmtId="2" fontId="4" fillId="0" borderId="3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2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2" borderId="10" xfId="0" applyNumberFormat="1" applyFont="1" applyFill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0" fontId="3" fillId="0" borderId="0" xfId="0" applyFont="1" applyBorder="1"/>
    <xf numFmtId="165" fontId="4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justify" wrapText="1"/>
    </xf>
    <xf numFmtId="2" fontId="4" fillId="0" borderId="24" xfId="0" applyNumberFormat="1" applyFont="1" applyBorder="1" applyAlignment="1">
      <alignment horizontal="right" vertical="justify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>
      <selection activeCell="F115" sqref="F115"/>
    </sheetView>
  </sheetViews>
  <sheetFormatPr defaultRowHeight="15"/>
  <cols>
    <col min="2" max="2" width="57.7109375" customWidth="1"/>
    <col min="3" max="3" width="11.7109375" customWidth="1"/>
    <col min="5" max="5" width="10.28515625" customWidth="1"/>
  </cols>
  <sheetData>
    <row r="1" spans="1:5" s="1" customFormat="1" ht="15.75">
      <c r="A1" s="54" t="s">
        <v>0</v>
      </c>
      <c r="B1" s="54"/>
      <c r="C1" s="55"/>
      <c r="D1" s="55"/>
      <c r="E1" s="55"/>
    </row>
    <row r="2" spans="1:5" s="1" customFormat="1" ht="62.45" customHeight="1">
      <c r="A2" s="6"/>
      <c r="B2" s="56" t="s">
        <v>129</v>
      </c>
      <c r="C2" s="57"/>
      <c r="D2" s="57"/>
      <c r="E2" s="58"/>
    </row>
    <row r="3" spans="1:5" s="1" customFormat="1" ht="16.5" thickBot="1">
      <c r="A3" s="7"/>
      <c r="B3" s="8"/>
      <c r="C3" s="53"/>
      <c r="D3" s="59" t="s">
        <v>2</v>
      </c>
      <c r="E3" s="60"/>
    </row>
    <row r="4" spans="1:5" s="1" customFormat="1" ht="15.75" customHeight="1" thickBot="1">
      <c r="A4" s="9">
        <v>1</v>
      </c>
      <c r="B4" s="61" t="s">
        <v>1</v>
      </c>
      <c r="C4" s="62"/>
      <c r="D4" s="62"/>
      <c r="E4" s="63"/>
    </row>
    <row r="5" spans="1:5" s="1" customFormat="1" ht="15" customHeight="1">
      <c r="A5" s="64" t="s">
        <v>3</v>
      </c>
      <c r="B5" s="66" t="s">
        <v>4</v>
      </c>
      <c r="C5" s="68" t="s">
        <v>5</v>
      </c>
      <c r="D5" s="68"/>
      <c r="E5" s="68"/>
    </row>
    <row r="6" spans="1:5" s="1" customFormat="1" ht="15" customHeight="1" thickBot="1">
      <c r="A6" s="65"/>
      <c r="B6" s="67"/>
      <c r="C6" s="69" t="s">
        <v>6</v>
      </c>
      <c r="D6" s="69"/>
      <c r="E6" s="69"/>
    </row>
    <row r="7" spans="1:5" s="1" customFormat="1" ht="29.25" customHeight="1" thickBot="1">
      <c r="A7" s="10"/>
      <c r="B7" s="11"/>
      <c r="C7" s="12" t="s">
        <v>7</v>
      </c>
      <c r="D7" s="13" t="s">
        <v>8</v>
      </c>
      <c r="E7" s="13" t="s">
        <v>9</v>
      </c>
    </row>
    <row r="8" spans="1:5" s="1" customFormat="1" ht="16.5" thickBot="1">
      <c r="A8" s="14">
        <v>1</v>
      </c>
      <c r="B8" s="15">
        <v>2</v>
      </c>
      <c r="C8" s="14">
        <v>3</v>
      </c>
      <c r="D8" s="15">
        <v>4</v>
      </c>
      <c r="E8" s="14">
        <v>5</v>
      </c>
    </row>
    <row r="9" spans="1:5" s="1" customFormat="1" ht="15" customHeight="1">
      <c r="A9" s="16" t="s">
        <v>10</v>
      </c>
      <c r="B9" s="17" t="s">
        <v>11</v>
      </c>
      <c r="C9" s="18"/>
      <c r="D9" s="4"/>
      <c r="E9" s="4"/>
    </row>
    <row r="10" spans="1:5" s="1" customFormat="1" ht="15" customHeight="1">
      <c r="A10" s="19" t="s">
        <v>12</v>
      </c>
      <c r="B10" s="20" t="s">
        <v>13</v>
      </c>
      <c r="C10" s="21">
        <f>E10-D10</f>
        <v>228</v>
      </c>
      <c r="D10" s="22">
        <f>SUM(D11:D13)</f>
        <v>0</v>
      </c>
      <c r="E10" s="22">
        <f>SUM(E11:E13)</f>
        <v>228</v>
      </c>
    </row>
    <row r="11" spans="1:5" s="1" customFormat="1" ht="15" customHeight="1">
      <c r="A11" s="23">
        <v>1</v>
      </c>
      <c r="B11" s="24" t="s">
        <v>14</v>
      </c>
      <c r="C11" s="21">
        <f t="shared" ref="C11:C76" si="0">E11-D11</f>
        <v>18</v>
      </c>
      <c r="D11" s="25"/>
      <c r="E11" s="26">
        <v>18</v>
      </c>
    </row>
    <row r="12" spans="1:5" s="1" customFormat="1" ht="15" customHeight="1">
      <c r="A12" s="23">
        <v>2</v>
      </c>
      <c r="B12" s="24" t="s">
        <v>15</v>
      </c>
      <c r="C12" s="21">
        <f t="shared" si="0"/>
        <v>20</v>
      </c>
      <c r="D12" s="25"/>
      <c r="E12" s="26">
        <v>20</v>
      </c>
    </row>
    <row r="13" spans="1:5" s="1" customFormat="1" ht="15" customHeight="1">
      <c r="A13" s="23">
        <v>3</v>
      </c>
      <c r="B13" s="24" t="s">
        <v>16</v>
      </c>
      <c r="C13" s="21">
        <f t="shared" si="0"/>
        <v>190</v>
      </c>
      <c r="D13" s="25"/>
      <c r="E13" s="26">
        <v>190</v>
      </c>
    </row>
    <row r="14" spans="1:5" s="1" customFormat="1" ht="15" customHeight="1">
      <c r="A14" s="19" t="s">
        <v>17</v>
      </c>
      <c r="B14" s="27" t="s">
        <v>18</v>
      </c>
      <c r="C14" s="21">
        <f t="shared" si="0"/>
        <v>17</v>
      </c>
      <c r="D14" s="22">
        <f>SUM(D15)</f>
        <v>0</v>
      </c>
      <c r="E14" s="22">
        <f>SUM(E15)</f>
        <v>17</v>
      </c>
    </row>
    <row r="15" spans="1:5" s="1" customFormat="1" ht="15" customHeight="1">
      <c r="A15" s="23">
        <v>1</v>
      </c>
      <c r="B15" s="24" t="s">
        <v>19</v>
      </c>
      <c r="C15" s="21">
        <f t="shared" si="0"/>
        <v>17</v>
      </c>
      <c r="D15" s="26"/>
      <c r="E15" s="26">
        <v>17</v>
      </c>
    </row>
    <row r="16" spans="1:5" s="1" customFormat="1" ht="15" customHeight="1">
      <c r="A16" s="19" t="s">
        <v>20</v>
      </c>
      <c r="B16" s="27" t="s">
        <v>21</v>
      </c>
      <c r="C16" s="21">
        <f t="shared" si="0"/>
        <v>182</v>
      </c>
      <c r="D16" s="27">
        <f>SUM(D17:D19)</f>
        <v>0</v>
      </c>
      <c r="E16" s="27">
        <f>SUM(E17:E19)</f>
        <v>182</v>
      </c>
    </row>
    <row r="17" spans="1:5" s="1" customFormat="1" ht="15" customHeight="1">
      <c r="A17" s="23">
        <v>1</v>
      </c>
      <c r="B17" s="24" t="s">
        <v>22</v>
      </c>
      <c r="C17" s="21">
        <f t="shared" si="0"/>
        <v>70</v>
      </c>
      <c r="D17" s="26"/>
      <c r="E17" s="26">
        <v>70</v>
      </c>
    </row>
    <row r="18" spans="1:5" s="1" customFormat="1" ht="15" customHeight="1">
      <c r="A18" s="23">
        <v>2</v>
      </c>
      <c r="B18" s="24" t="s">
        <v>23</v>
      </c>
      <c r="C18" s="21">
        <f t="shared" si="0"/>
        <v>100</v>
      </c>
      <c r="D18" s="26"/>
      <c r="E18" s="26">
        <v>100</v>
      </c>
    </row>
    <row r="19" spans="1:5" s="1" customFormat="1" ht="15" customHeight="1">
      <c r="A19" s="23">
        <v>3</v>
      </c>
      <c r="B19" s="24" t="s">
        <v>24</v>
      </c>
      <c r="C19" s="21">
        <f t="shared" si="0"/>
        <v>12</v>
      </c>
      <c r="D19" s="26"/>
      <c r="E19" s="28">
        <v>12</v>
      </c>
    </row>
    <row r="20" spans="1:5" s="1" customFormat="1" ht="15" customHeight="1">
      <c r="A20" s="19" t="s">
        <v>25</v>
      </c>
      <c r="B20" s="27" t="s">
        <v>26</v>
      </c>
      <c r="C20" s="21">
        <f t="shared" si="0"/>
        <v>347.15</v>
      </c>
      <c r="D20" s="27">
        <f>SUM(D21:D23)</f>
        <v>0</v>
      </c>
      <c r="E20" s="27">
        <f>SUM(E21:E23)</f>
        <v>347.15</v>
      </c>
    </row>
    <row r="21" spans="1:5" s="1" customFormat="1" ht="15" customHeight="1">
      <c r="A21" s="23">
        <v>1</v>
      </c>
      <c r="B21" s="24" t="s">
        <v>27</v>
      </c>
      <c r="C21" s="21">
        <f t="shared" si="0"/>
        <v>17</v>
      </c>
      <c r="D21" s="26"/>
      <c r="E21" s="26">
        <v>17</v>
      </c>
    </row>
    <row r="22" spans="1:5" s="1" customFormat="1" ht="15" customHeight="1">
      <c r="A22" s="23">
        <v>2</v>
      </c>
      <c r="B22" s="24" t="s">
        <v>28</v>
      </c>
      <c r="C22" s="21">
        <f t="shared" si="0"/>
        <v>330</v>
      </c>
      <c r="D22" s="26"/>
      <c r="E22" s="26">
        <v>330</v>
      </c>
    </row>
    <row r="23" spans="1:5" s="1" customFormat="1" ht="15" customHeight="1">
      <c r="A23" s="23">
        <v>3</v>
      </c>
      <c r="B23" s="24" t="s">
        <v>29</v>
      </c>
      <c r="C23" s="21">
        <f t="shared" si="0"/>
        <v>0.15</v>
      </c>
      <c r="D23" s="26"/>
      <c r="E23" s="26">
        <v>0.15</v>
      </c>
    </row>
    <row r="24" spans="1:5" s="1" customFormat="1" ht="15" customHeight="1">
      <c r="A24" s="19" t="s">
        <v>30</v>
      </c>
      <c r="B24" s="27" t="s">
        <v>31</v>
      </c>
      <c r="C24" s="21">
        <f t="shared" si="0"/>
        <v>21</v>
      </c>
      <c r="D24" s="27">
        <f>SUM(D25:D25)</f>
        <v>0</v>
      </c>
      <c r="E24" s="27">
        <f>SUM(E25:E25)</f>
        <v>21</v>
      </c>
    </row>
    <row r="25" spans="1:5" s="1" customFormat="1" ht="15" customHeight="1">
      <c r="A25" s="23">
        <v>1</v>
      </c>
      <c r="B25" s="24" t="s">
        <v>32</v>
      </c>
      <c r="C25" s="21">
        <f t="shared" si="0"/>
        <v>21</v>
      </c>
      <c r="D25" s="26"/>
      <c r="E25" s="26">
        <v>21</v>
      </c>
    </row>
    <row r="26" spans="1:5" s="1" customFormat="1" ht="15" customHeight="1">
      <c r="A26" s="19" t="s">
        <v>33</v>
      </c>
      <c r="B26" s="27" t="s">
        <v>34</v>
      </c>
      <c r="C26" s="21">
        <f t="shared" si="0"/>
        <v>80</v>
      </c>
      <c r="D26" s="27">
        <f>SUM(D27:D30)</f>
        <v>0</v>
      </c>
      <c r="E26" s="27">
        <f>SUM(E27:E30)</f>
        <v>80</v>
      </c>
    </row>
    <row r="27" spans="1:5" s="1" customFormat="1" ht="15" customHeight="1">
      <c r="A27" s="23">
        <v>1</v>
      </c>
      <c r="B27" s="24" t="s">
        <v>35</v>
      </c>
      <c r="C27" s="21">
        <f t="shared" si="0"/>
        <v>25</v>
      </c>
      <c r="D27" s="26"/>
      <c r="E27" s="26">
        <v>25</v>
      </c>
    </row>
    <row r="28" spans="1:5" s="1" customFormat="1" ht="15" customHeight="1">
      <c r="A28" s="23">
        <v>2</v>
      </c>
      <c r="B28" s="24" t="s">
        <v>36</v>
      </c>
      <c r="C28" s="21">
        <f t="shared" si="0"/>
        <v>35</v>
      </c>
      <c r="D28" s="26"/>
      <c r="E28" s="26">
        <v>35</v>
      </c>
    </row>
    <row r="29" spans="1:5" s="1" customFormat="1" ht="15" customHeight="1">
      <c r="A29" s="23">
        <v>3</v>
      </c>
      <c r="B29" s="24" t="s">
        <v>37</v>
      </c>
      <c r="C29" s="21">
        <f t="shared" si="0"/>
        <v>5</v>
      </c>
      <c r="D29" s="26"/>
      <c r="E29" s="26">
        <v>5</v>
      </c>
    </row>
    <row r="30" spans="1:5" s="1" customFormat="1" ht="15" customHeight="1">
      <c r="A30" s="23">
        <v>4</v>
      </c>
      <c r="B30" s="24" t="s">
        <v>38</v>
      </c>
      <c r="C30" s="21">
        <f t="shared" si="0"/>
        <v>15</v>
      </c>
      <c r="D30" s="26"/>
      <c r="E30" s="26">
        <v>15</v>
      </c>
    </row>
    <row r="31" spans="1:5" s="1" customFormat="1" ht="15" customHeight="1">
      <c r="A31" s="19" t="s">
        <v>39</v>
      </c>
      <c r="B31" s="27" t="s">
        <v>40</v>
      </c>
      <c r="C31" s="21">
        <f t="shared" si="0"/>
        <v>37.5</v>
      </c>
      <c r="D31" s="27">
        <f>SUM(D32:D33)</f>
        <v>0</v>
      </c>
      <c r="E31" s="27">
        <f>SUM(E32:E33)</f>
        <v>37.5</v>
      </c>
    </row>
    <row r="32" spans="1:5" s="1" customFormat="1" ht="15" customHeight="1">
      <c r="A32" s="23">
        <v>1</v>
      </c>
      <c r="B32" s="24" t="s">
        <v>41</v>
      </c>
      <c r="C32" s="21">
        <f t="shared" si="0"/>
        <v>25.5</v>
      </c>
      <c r="D32" s="26"/>
      <c r="E32" s="26">
        <v>25.5</v>
      </c>
    </row>
    <row r="33" spans="1:5" s="1" customFormat="1" ht="15" customHeight="1">
      <c r="A33" s="23">
        <v>2</v>
      </c>
      <c r="B33" s="24" t="s">
        <v>42</v>
      </c>
      <c r="C33" s="21">
        <f t="shared" si="0"/>
        <v>12</v>
      </c>
      <c r="D33" s="26"/>
      <c r="E33" s="26">
        <v>12</v>
      </c>
    </row>
    <row r="34" spans="1:5" s="1" customFormat="1" ht="15" customHeight="1">
      <c r="A34" s="19" t="s">
        <v>43</v>
      </c>
      <c r="B34" s="27" t="s">
        <v>44</v>
      </c>
      <c r="C34" s="21">
        <f t="shared" si="0"/>
        <v>10</v>
      </c>
      <c r="D34" s="29">
        <f>SUM(D35)</f>
        <v>0</v>
      </c>
      <c r="E34" s="29">
        <f>SUM(E35)</f>
        <v>10</v>
      </c>
    </row>
    <row r="35" spans="1:5" s="1" customFormat="1" ht="15" customHeight="1">
      <c r="A35" s="23">
        <v>1</v>
      </c>
      <c r="B35" s="24" t="s">
        <v>45</v>
      </c>
      <c r="C35" s="21">
        <f t="shared" si="0"/>
        <v>10</v>
      </c>
      <c r="D35" s="30"/>
      <c r="E35" s="26">
        <v>10</v>
      </c>
    </row>
    <row r="36" spans="1:5" s="1" customFormat="1" ht="15" customHeight="1">
      <c r="A36" s="19" t="s">
        <v>46</v>
      </c>
      <c r="B36" s="27" t="s">
        <v>47</v>
      </c>
      <c r="C36" s="21">
        <f t="shared" si="0"/>
        <v>9.5</v>
      </c>
      <c r="D36" s="27">
        <f>SUM(D37:D37)</f>
        <v>0</v>
      </c>
      <c r="E36" s="27">
        <f>SUM(E37:E37)</f>
        <v>9.5</v>
      </c>
    </row>
    <row r="37" spans="1:5" s="1" customFormat="1" ht="15" customHeight="1">
      <c r="A37" s="23">
        <v>1</v>
      </c>
      <c r="B37" s="24" t="s">
        <v>48</v>
      </c>
      <c r="C37" s="21">
        <f t="shared" si="0"/>
        <v>9.5</v>
      </c>
      <c r="D37" s="26"/>
      <c r="E37" s="26">
        <v>9.5</v>
      </c>
    </row>
    <row r="38" spans="1:5" s="1" customFormat="1" ht="15" customHeight="1">
      <c r="A38" s="19" t="s">
        <v>49</v>
      </c>
      <c r="B38" s="27" t="s">
        <v>50</v>
      </c>
      <c r="C38" s="21">
        <f t="shared" si="0"/>
        <v>272</v>
      </c>
      <c r="D38" s="27">
        <f>SUM(D39:D43)</f>
        <v>0</v>
      </c>
      <c r="E38" s="27">
        <f>SUM(E39:E43)</f>
        <v>272</v>
      </c>
    </row>
    <row r="39" spans="1:5" s="1" customFormat="1" ht="15" customHeight="1">
      <c r="A39" s="23">
        <v>1</v>
      </c>
      <c r="B39" s="24" t="s">
        <v>51</v>
      </c>
      <c r="C39" s="21">
        <f t="shared" si="0"/>
        <v>175</v>
      </c>
      <c r="D39" s="26"/>
      <c r="E39" s="26">
        <v>175</v>
      </c>
    </row>
    <row r="40" spans="1:5" s="1" customFormat="1" ht="15" customHeight="1">
      <c r="A40" s="23">
        <v>2</v>
      </c>
      <c r="B40" s="24" t="s">
        <v>52</v>
      </c>
      <c r="C40" s="21">
        <f t="shared" si="0"/>
        <v>55</v>
      </c>
      <c r="D40" s="26"/>
      <c r="E40" s="26">
        <v>55</v>
      </c>
    </row>
    <row r="41" spans="1:5" s="1" customFormat="1" ht="15" customHeight="1">
      <c r="A41" s="23">
        <v>3</v>
      </c>
      <c r="B41" s="24" t="s">
        <v>53</v>
      </c>
      <c r="C41" s="21">
        <f t="shared" si="0"/>
        <v>9</v>
      </c>
      <c r="D41" s="26"/>
      <c r="E41" s="26">
        <v>9</v>
      </c>
    </row>
    <row r="42" spans="1:5" s="1" customFormat="1" ht="15" customHeight="1">
      <c r="A42" s="23">
        <v>4</v>
      </c>
      <c r="B42" s="24" t="s">
        <v>54</v>
      </c>
      <c r="C42" s="21">
        <f t="shared" si="0"/>
        <v>32</v>
      </c>
      <c r="D42" s="26"/>
      <c r="E42" s="26">
        <v>32</v>
      </c>
    </row>
    <row r="43" spans="1:5" s="1" customFormat="1" ht="15" customHeight="1">
      <c r="A43" s="23">
        <v>5</v>
      </c>
      <c r="B43" s="24" t="s">
        <v>55</v>
      </c>
      <c r="C43" s="21">
        <f t="shared" si="0"/>
        <v>1</v>
      </c>
      <c r="D43" s="26"/>
      <c r="E43" s="26">
        <v>1</v>
      </c>
    </row>
    <row r="44" spans="1:5" s="1" customFormat="1" ht="15" customHeight="1">
      <c r="A44" s="19" t="s">
        <v>56</v>
      </c>
      <c r="B44" s="27" t="s">
        <v>57</v>
      </c>
      <c r="C44" s="21">
        <f t="shared" si="0"/>
        <v>11.5</v>
      </c>
      <c r="D44" s="27">
        <f>SUM(D45)</f>
        <v>0</v>
      </c>
      <c r="E44" s="27">
        <f>SUM(E45)</f>
        <v>11.5</v>
      </c>
    </row>
    <row r="45" spans="1:5" s="1" customFormat="1" ht="15" customHeight="1">
      <c r="A45" s="23">
        <v>1</v>
      </c>
      <c r="B45" s="24" t="s">
        <v>58</v>
      </c>
      <c r="C45" s="21">
        <f t="shared" si="0"/>
        <v>11.5</v>
      </c>
      <c r="D45" s="26"/>
      <c r="E45" s="26">
        <v>11.5</v>
      </c>
    </row>
    <row r="46" spans="1:5" s="1" customFormat="1" ht="15" customHeight="1">
      <c r="A46" s="19" t="s">
        <v>59</v>
      </c>
      <c r="B46" s="31" t="s">
        <v>60</v>
      </c>
      <c r="C46" s="21">
        <f t="shared" si="0"/>
        <v>964</v>
      </c>
      <c r="D46" s="29">
        <f>SUM(D47:D52)</f>
        <v>0</v>
      </c>
      <c r="E46" s="29">
        <f>SUM(E47:E52)</f>
        <v>964</v>
      </c>
    </row>
    <row r="47" spans="1:5" s="1" customFormat="1" ht="15" customHeight="1">
      <c r="A47" s="23">
        <v>1</v>
      </c>
      <c r="B47" s="32" t="s">
        <v>61</v>
      </c>
      <c r="C47" s="21">
        <f t="shared" si="0"/>
        <v>5</v>
      </c>
      <c r="D47" s="25"/>
      <c r="E47" s="26">
        <v>5</v>
      </c>
    </row>
    <row r="48" spans="1:5" s="1" customFormat="1" ht="15" customHeight="1">
      <c r="A48" s="23">
        <v>2</v>
      </c>
      <c r="B48" s="32" t="s">
        <v>62</v>
      </c>
      <c r="C48" s="21">
        <f t="shared" si="0"/>
        <v>1</v>
      </c>
      <c r="D48" s="25"/>
      <c r="E48" s="26">
        <v>1</v>
      </c>
    </row>
    <row r="49" spans="1:7" s="1" customFormat="1" ht="15" customHeight="1">
      <c r="A49" s="23">
        <v>3</v>
      </c>
      <c r="B49" s="32" t="s">
        <v>63</v>
      </c>
      <c r="C49" s="21">
        <f t="shared" si="0"/>
        <v>2</v>
      </c>
      <c r="D49" s="25"/>
      <c r="E49" s="26">
        <v>2</v>
      </c>
    </row>
    <row r="50" spans="1:7" s="1" customFormat="1" ht="15" customHeight="1">
      <c r="A50" s="33">
        <v>4</v>
      </c>
      <c r="B50" s="34" t="s">
        <v>64</v>
      </c>
      <c r="C50" s="35">
        <f t="shared" si="0"/>
        <v>190</v>
      </c>
      <c r="D50" s="36"/>
      <c r="E50" s="37">
        <v>190</v>
      </c>
    </row>
    <row r="51" spans="1:7" s="1" customFormat="1" ht="15" customHeight="1">
      <c r="A51" s="34">
        <v>5</v>
      </c>
      <c r="B51" s="34" t="s">
        <v>65</v>
      </c>
      <c r="C51" s="35">
        <f t="shared" si="0"/>
        <v>716</v>
      </c>
      <c r="D51" s="34"/>
      <c r="E51" s="37">
        <v>716</v>
      </c>
    </row>
    <row r="52" spans="1:7" s="1" customFormat="1" ht="15" customHeight="1">
      <c r="A52" s="38">
        <v>6</v>
      </c>
      <c r="B52" s="39" t="s">
        <v>66</v>
      </c>
      <c r="C52" s="40">
        <f t="shared" si="0"/>
        <v>50</v>
      </c>
      <c r="D52" s="41"/>
      <c r="E52" s="42">
        <v>50</v>
      </c>
    </row>
    <row r="53" spans="1:7" s="1" customFormat="1" ht="15" customHeight="1">
      <c r="A53" s="19" t="s">
        <v>67</v>
      </c>
      <c r="B53" s="43" t="s">
        <v>68</v>
      </c>
      <c r="C53" s="21">
        <f t="shared" si="0"/>
        <v>25</v>
      </c>
      <c r="D53" s="29">
        <f>SUM(D54:D54)</f>
        <v>0</v>
      </c>
      <c r="E53" s="29">
        <f>SUM(E54:E54)</f>
        <v>25</v>
      </c>
    </row>
    <row r="54" spans="1:7" s="1" customFormat="1" ht="15" customHeight="1">
      <c r="A54" s="19">
        <v>1</v>
      </c>
      <c r="B54" s="44" t="s">
        <v>69</v>
      </c>
      <c r="C54" s="21">
        <f t="shared" si="0"/>
        <v>25</v>
      </c>
      <c r="D54" s="30"/>
      <c r="E54" s="26">
        <v>25</v>
      </c>
    </row>
    <row r="55" spans="1:7" s="1" customFormat="1" ht="15" customHeight="1">
      <c r="A55" s="19" t="s">
        <v>70</v>
      </c>
      <c r="B55" s="31" t="s">
        <v>71</v>
      </c>
      <c r="C55" s="21">
        <f t="shared" si="0"/>
        <v>16.350000000000001</v>
      </c>
      <c r="D55" s="29">
        <f>SUM(D56:D56)</f>
        <v>0</v>
      </c>
      <c r="E55" s="29">
        <f>SUM(E56:E56)</f>
        <v>16.350000000000001</v>
      </c>
    </row>
    <row r="56" spans="1:7" s="1" customFormat="1" ht="15" customHeight="1">
      <c r="A56" s="23">
        <v>1</v>
      </c>
      <c r="B56" s="32" t="s">
        <v>72</v>
      </c>
      <c r="C56" s="21">
        <f t="shared" si="0"/>
        <v>16.350000000000001</v>
      </c>
      <c r="D56" s="25"/>
      <c r="E56" s="26">
        <v>16.350000000000001</v>
      </c>
    </row>
    <row r="57" spans="1:7" s="1" customFormat="1" ht="15" customHeight="1">
      <c r="A57" s="19" t="s">
        <v>73</v>
      </c>
      <c r="B57" s="31" t="s">
        <v>74</v>
      </c>
      <c r="C57" s="21">
        <f t="shared" si="0"/>
        <v>1165</v>
      </c>
      <c r="D57" s="29">
        <f>SUM(D58:D61)</f>
        <v>0</v>
      </c>
      <c r="E57" s="29">
        <f>SUM(E58:E61)</f>
        <v>1165</v>
      </c>
    </row>
    <row r="58" spans="1:7" s="1" customFormat="1" ht="15" customHeight="1">
      <c r="A58" s="23">
        <v>1</v>
      </c>
      <c r="B58" s="32" t="s">
        <v>75</v>
      </c>
      <c r="C58" s="21">
        <f t="shared" si="0"/>
        <v>30</v>
      </c>
      <c r="D58" s="25"/>
      <c r="E58" s="26">
        <v>30</v>
      </c>
    </row>
    <row r="59" spans="1:7" s="1" customFormat="1" ht="15" customHeight="1">
      <c r="A59" s="23">
        <v>2</v>
      </c>
      <c r="B59" s="32" t="s">
        <v>76</v>
      </c>
      <c r="C59" s="21">
        <f t="shared" si="0"/>
        <v>400</v>
      </c>
      <c r="D59" s="25"/>
      <c r="E59" s="26">
        <v>400</v>
      </c>
    </row>
    <row r="60" spans="1:7" s="1" customFormat="1" ht="15" customHeight="1">
      <c r="A60" s="23">
        <v>3</v>
      </c>
      <c r="B60" s="32" t="s">
        <v>77</v>
      </c>
      <c r="C60" s="21">
        <f t="shared" si="0"/>
        <v>80</v>
      </c>
      <c r="D60" s="25"/>
      <c r="E60" s="26">
        <v>80</v>
      </c>
    </row>
    <row r="61" spans="1:7" s="1" customFormat="1" ht="15" customHeight="1">
      <c r="A61" s="23">
        <v>4</v>
      </c>
      <c r="B61" s="32" t="s">
        <v>78</v>
      </c>
      <c r="C61" s="21">
        <f t="shared" si="0"/>
        <v>655</v>
      </c>
      <c r="D61" s="25"/>
      <c r="E61" s="26">
        <v>655</v>
      </c>
    </row>
    <row r="62" spans="1:7" s="1" customFormat="1" ht="15" customHeight="1">
      <c r="A62" s="19" t="s">
        <v>79</v>
      </c>
      <c r="B62" s="31" t="s">
        <v>80</v>
      </c>
      <c r="C62" s="21">
        <f t="shared" si="0"/>
        <v>105</v>
      </c>
      <c r="D62" s="29">
        <f>SUM(D63:D67)</f>
        <v>0</v>
      </c>
      <c r="E62" s="29">
        <f>SUM(E63:E67)</f>
        <v>105</v>
      </c>
      <c r="G62" s="1" t="s">
        <v>127</v>
      </c>
    </row>
    <row r="63" spans="1:7" s="1" customFormat="1" ht="15" customHeight="1">
      <c r="A63" s="23">
        <v>1</v>
      </c>
      <c r="B63" s="32" t="s">
        <v>81</v>
      </c>
      <c r="C63" s="21">
        <f t="shared" si="0"/>
        <v>30</v>
      </c>
      <c r="D63" s="25"/>
      <c r="E63" s="26">
        <v>30</v>
      </c>
    </row>
    <row r="64" spans="1:7" s="1" customFormat="1" ht="15" customHeight="1">
      <c r="A64" s="23">
        <v>2</v>
      </c>
      <c r="B64" s="32" t="s">
        <v>82</v>
      </c>
      <c r="C64" s="21">
        <f t="shared" si="0"/>
        <v>75</v>
      </c>
      <c r="D64" s="25"/>
      <c r="E64" s="26">
        <v>75</v>
      </c>
    </row>
    <row r="65" spans="1:5" s="1" customFormat="1" ht="15" customHeight="1">
      <c r="A65" s="23">
        <v>3</v>
      </c>
      <c r="B65" s="32" t="s">
        <v>83</v>
      </c>
      <c r="C65" s="21">
        <f t="shared" si="0"/>
        <v>0</v>
      </c>
      <c r="D65" s="25"/>
      <c r="E65" s="26">
        <v>0</v>
      </c>
    </row>
    <row r="66" spans="1:5" s="1" customFormat="1" ht="15" customHeight="1">
      <c r="A66" s="23">
        <v>4</v>
      </c>
      <c r="B66" s="32" t="s">
        <v>84</v>
      </c>
      <c r="C66" s="21">
        <f t="shared" si="0"/>
        <v>0</v>
      </c>
      <c r="D66" s="25"/>
      <c r="E66" s="26">
        <v>0</v>
      </c>
    </row>
    <row r="67" spans="1:5" s="1" customFormat="1" ht="15" customHeight="1">
      <c r="A67" s="23">
        <v>5</v>
      </c>
      <c r="B67" s="32" t="s">
        <v>85</v>
      </c>
      <c r="C67" s="21">
        <f t="shared" si="0"/>
        <v>0</v>
      </c>
      <c r="D67" s="25"/>
      <c r="E67" s="26">
        <v>0</v>
      </c>
    </row>
    <row r="68" spans="1:5" s="1" customFormat="1" ht="15" customHeight="1">
      <c r="A68" s="19" t="s">
        <v>86</v>
      </c>
      <c r="B68" s="31" t="s">
        <v>87</v>
      </c>
      <c r="C68" s="21">
        <f t="shared" si="0"/>
        <v>0</v>
      </c>
      <c r="D68" s="29">
        <f>SUM(D69:D69)</f>
        <v>0</v>
      </c>
      <c r="E68" s="29">
        <f>SUM(E69:E69)</f>
        <v>0</v>
      </c>
    </row>
    <row r="69" spans="1:5" s="1" customFormat="1" ht="15" customHeight="1">
      <c r="A69" s="23">
        <v>1</v>
      </c>
      <c r="B69" s="24" t="s">
        <v>88</v>
      </c>
      <c r="C69" s="21">
        <f t="shared" si="0"/>
        <v>0</v>
      </c>
      <c r="D69" s="25"/>
      <c r="E69" s="25">
        <v>0</v>
      </c>
    </row>
    <row r="70" spans="1:5" s="1" customFormat="1" ht="15" customHeight="1">
      <c r="A70" s="19" t="s">
        <v>89</v>
      </c>
      <c r="B70" s="27" t="s">
        <v>90</v>
      </c>
      <c r="C70" s="21"/>
      <c r="D70" s="25"/>
      <c r="E70" s="22"/>
    </row>
    <row r="71" spans="1:5" s="1" customFormat="1" ht="15" customHeight="1">
      <c r="A71" s="23">
        <v>1</v>
      </c>
      <c r="B71" s="24" t="s">
        <v>91</v>
      </c>
      <c r="C71" s="21">
        <f t="shared" si="0"/>
        <v>1</v>
      </c>
      <c r="D71" s="25"/>
      <c r="E71" s="25">
        <v>1</v>
      </c>
    </row>
    <row r="72" spans="1:5" s="1" customFormat="1" ht="15" customHeight="1">
      <c r="A72" s="23">
        <v>2</v>
      </c>
      <c r="B72" s="24" t="s">
        <v>92</v>
      </c>
      <c r="C72" s="21">
        <v>1</v>
      </c>
      <c r="D72" s="25">
        <v>0</v>
      </c>
      <c r="E72" s="25">
        <v>1</v>
      </c>
    </row>
    <row r="73" spans="1:5" s="1" customFormat="1" ht="15" customHeight="1">
      <c r="A73" s="23">
        <v>3</v>
      </c>
      <c r="B73" s="24" t="s">
        <v>93</v>
      </c>
      <c r="C73" s="21">
        <v>9</v>
      </c>
      <c r="D73" s="24">
        <v>0</v>
      </c>
      <c r="E73" s="24">
        <v>9</v>
      </c>
    </row>
    <row r="74" spans="1:5" s="1" customFormat="1" ht="15" customHeight="1">
      <c r="A74" s="23"/>
      <c r="B74" s="27" t="s">
        <v>94</v>
      </c>
      <c r="C74" s="22">
        <f t="shared" ref="C74:D74" si="1">(C71+C72+C73)</f>
        <v>11</v>
      </c>
      <c r="D74" s="22">
        <f t="shared" si="1"/>
        <v>0</v>
      </c>
      <c r="E74" s="22">
        <f>(E71+E72+E73)</f>
        <v>11</v>
      </c>
    </row>
    <row r="75" spans="1:5" s="1" customFormat="1" ht="15" customHeight="1">
      <c r="A75" s="23"/>
      <c r="B75" s="27" t="s">
        <v>95</v>
      </c>
      <c r="C75" s="21">
        <f t="shared" si="0"/>
        <v>3502</v>
      </c>
      <c r="D75" s="22">
        <f>SUM(D10+D14+D16+D20+D24+D26+D31+D34+D36+D38+D44+D46+D53+D55+D57+D62+D68)</f>
        <v>0</v>
      </c>
      <c r="E75" s="22">
        <f>SUM(E10+E14+E16+E20+E24+E26+E31+E34+E36+E38+E44+E46+E53+E55+E57+E62+E68+E74)</f>
        <v>3502</v>
      </c>
    </row>
    <row r="76" spans="1:5" s="1" customFormat="1" ht="15" customHeight="1">
      <c r="A76" s="19" t="s">
        <v>96</v>
      </c>
      <c r="B76" s="27" t="s">
        <v>97</v>
      </c>
      <c r="C76" s="21"/>
      <c r="D76" s="25"/>
      <c r="E76" s="45"/>
    </row>
    <row r="77" spans="1:5" s="1" customFormat="1" ht="15" customHeight="1">
      <c r="A77" s="19" t="s">
        <v>12</v>
      </c>
      <c r="B77" s="27" t="s">
        <v>44</v>
      </c>
      <c r="C77" s="21">
        <f t="shared" ref="C77:C109" si="2">E77-D77</f>
        <v>1865</v>
      </c>
      <c r="D77" s="29">
        <f>SUM(D78:D79)</f>
        <v>0</v>
      </c>
      <c r="E77" s="29">
        <f>SUM(E78:E79)</f>
        <v>1865</v>
      </c>
    </row>
    <row r="78" spans="1:5" s="1" customFormat="1" ht="15" customHeight="1">
      <c r="A78" s="23">
        <v>1</v>
      </c>
      <c r="B78" s="24" t="s">
        <v>98</v>
      </c>
      <c r="C78" s="21">
        <f t="shared" si="2"/>
        <v>15</v>
      </c>
      <c r="D78" s="30"/>
      <c r="E78" s="26">
        <v>15</v>
      </c>
    </row>
    <row r="79" spans="1:5" s="1" customFormat="1" ht="15" customHeight="1">
      <c r="A79" s="23">
        <v>2</v>
      </c>
      <c r="B79" s="24" t="s">
        <v>99</v>
      </c>
      <c r="C79" s="21">
        <f t="shared" si="2"/>
        <v>1850</v>
      </c>
      <c r="D79" s="30"/>
      <c r="E79" s="28">
        <v>1850</v>
      </c>
    </row>
    <row r="80" spans="1:5" s="1" customFormat="1" ht="15" customHeight="1">
      <c r="A80" s="19" t="s">
        <v>17</v>
      </c>
      <c r="B80" s="27" t="s">
        <v>50</v>
      </c>
      <c r="C80" s="21">
        <f t="shared" si="2"/>
        <v>3440</v>
      </c>
      <c r="D80" s="29">
        <f>SUM(D81:D84)</f>
        <v>0</v>
      </c>
      <c r="E80" s="29">
        <f>SUM(E81:E84)</f>
        <v>3440</v>
      </c>
    </row>
    <row r="81" spans="1:5" s="1" customFormat="1" ht="15" customHeight="1">
      <c r="A81" s="23">
        <v>1</v>
      </c>
      <c r="B81" s="24" t="s">
        <v>100</v>
      </c>
      <c r="C81" s="21">
        <f t="shared" si="2"/>
        <v>1350</v>
      </c>
      <c r="D81" s="30"/>
      <c r="E81" s="26">
        <v>1350</v>
      </c>
    </row>
    <row r="82" spans="1:5" s="1" customFormat="1" ht="15" customHeight="1">
      <c r="A82" s="23">
        <v>2</v>
      </c>
      <c r="B82" s="24" t="s">
        <v>101</v>
      </c>
      <c r="C82" s="21">
        <f t="shared" si="2"/>
        <v>500</v>
      </c>
      <c r="D82" s="30"/>
      <c r="E82" s="26">
        <v>500</v>
      </c>
    </row>
    <row r="83" spans="1:5" s="1" customFormat="1" ht="15" customHeight="1">
      <c r="A83" s="23">
        <v>3</v>
      </c>
      <c r="B83" s="24" t="s">
        <v>102</v>
      </c>
      <c r="C83" s="21">
        <f t="shared" si="2"/>
        <v>1500</v>
      </c>
      <c r="D83" s="29"/>
      <c r="E83" s="28">
        <v>1500</v>
      </c>
    </row>
    <row r="84" spans="1:5" s="1" customFormat="1" ht="15" customHeight="1">
      <c r="A84" s="23">
        <v>4</v>
      </c>
      <c r="B84" s="24" t="s">
        <v>103</v>
      </c>
      <c r="C84" s="21">
        <f t="shared" si="2"/>
        <v>90</v>
      </c>
      <c r="D84" s="30"/>
      <c r="E84" s="26">
        <v>90</v>
      </c>
    </row>
    <row r="85" spans="1:5" s="1" customFormat="1" ht="15" customHeight="1">
      <c r="A85" s="19" t="s">
        <v>20</v>
      </c>
      <c r="B85" s="27" t="s">
        <v>47</v>
      </c>
      <c r="C85" s="21">
        <f t="shared" si="2"/>
        <v>575</v>
      </c>
      <c r="D85" s="29">
        <f>SUM(D86:D86)</f>
        <v>0</v>
      </c>
      <c r="E85" s="29">
        <f>SUM(E86:E86)</f>
        <v>575</v>
      </c>
    </row>
    <row r="86" spans="1:5" s="1" customFormat="1" ht="15" customHeight="1">
      <c r="A86" s="23">
        <v>1</v>
      </c>
      <c r="B86" s="24" t="s">
        <v>104</v>
      </c>
      <c r="C86" s="21">
        <f t="shared" si="2"/>
        <v>575</v>
      </c>
      <c r="D86" s="30"/>
      <c r="E86" s="26">
        <v>575</v>
      </c>
    </row>
    <row r="87" spans="1:5" s="1" customFormat="1" ht="15" customHeight="1">
      <c r="A87" s="19" t="s">
        <v>25</v>
      </c>
      <c r="B87" s="20" t="s">
        <v>13</v>
      </c>
      <c r="C87" s="21">
        <f t="shared" si="2"/>
        <v>600</v>
      </c>
      <c r="D87" s="29">
        <f>SUM(D88:D88)</f>
        <v>0</v>
      </c>
      <c r="E87" s="29">
        <f>SUM(E88:E88)</f>
        <v>600</v>
      </c>
    </row>
    <row r="88" spans="1:5" s="1" customFormat="1" ht="15" customHeight="1">
      <c r="A88" s="23">
        <v>1</v>
      </c>
      <c r="B88" s="24" t="s">
        <v>105</v>
      </c>
      <c r="C88" s="21">
        <f t="shared" si="2"/>
        <v>600</v>
      </c>
      <c r="D88" s="30"/>
      <c r="E88" s="26">
        <v>600</v>
      </c>
    </row>
    <row r="89" spans="1:5" s="1" customFormat="1" ht="15" customHeight="1">
      <c r="A89" s="19" t="s">
        <v>30</v>
      </c>
      <c r="B89" s="27" t="s">
        <v>31</v>
      </c>
      <c r="C89" s="21">
        <f t="shared" si="2"/>
        <v>30</v>
      </c>
      <c r="D89" s="29">
        <f>SUM(D90:D90)</f>
        <v>0</v>
      </c>
      <c r="E89" s="29">
        <f>SUM(E90:E90)</f>
        <v>30</v>
      </c>
    </row>
    <row r="90" spans="1:5" s="1" customFormat="1" ht="15" customHeight="1">
      <c r="A90" s="23">
        <v>1</v>
      </c>
      <c r="B90" s="24" t="s">
        <v>106</v>
      </c>
      <c r="C90" s="21">
        <f t="shared" si="2"/>
        <v>30</v>
      </c>
      <c r="D90" s="30"/>
      <c r="E90" s="26">
        <v>30</v>
      </c>
    </row>
    <row r="91" spans="1:5" s="1" customFormat="1" ht="15" customHeight="1">
      <c r="A91" s="19" t="s">
        <v>33</v>
      </c>
      <c r="B91" s="31" t="s">
        <v>107</v>
      </c>
      <c r="C91" s="21">
        <f t="shared" si="2"/>
        <v>900</v>
      </c>
      <c r="D91" s="29">
        <f>SUM(D92:D92)</f>
        <v>0</v>
      </c>
      <c r="E91" s="29">
        <f>SUM(E92:E92)</f>
        <v>900</v>
      </c>
    </row>
    <row r="92" spans="1:5" s="1" customFormat="1" ht="15" customHeight="1">
      <c r="A92" s="19">
        <v>1</v>
      </c>
      <c r="B92" s="32" t="s">
        <v>107</v>
      </c>
      <c r="C92" s="21">
        <f t="shared" si="2"/>
        <v>900</v>
      </c>
      <c r="D92" s="30"/>
      <c r="E92" s="28">
        <v>900</v>
      </c>
    </row>
    <row r="93" spans="1:5" s="1" customFormat="1" ht="15" customHeight="1">
      <c r="A93" s="19" t="s">
        <v>39</v>
      </c>
      <c r="B93" s="31" t="s">
        <v>26</v>
      </c>
      <c r="C93" s="21">
        <f t="shared" si="2"/>
        <v>1</v>
      </c>
      <c r="D93" s="29">
        <f>SUM(D94:D94)</f>
        <v>0</v>
      </c>
      <c r="E93" s="29">
        <f>SUM(E94:E94)</f>
        <v>1</v>
      </c>
    </row>
    <row r="94" spans="1:5" s="1" customFormat="1" ht="15" customHeight="1">
      <c r="A94" s="19">
        <v>1</v>
      </c>
      <c r="B94" s="32" t="s">
        <v>108</v>
      </c>
      <c r="C94" s="21">
        <f t="shared" si="2"/>
        <v>1</v>
      </c>
      <c r="D94" s="30"/>
      <c r="E94" s="26">
        <v>1</v>
      </c>
    </row>
    <row r="95" spans="1:5" s="1" customFormat="1" ht="15" customHeight="1">
      <c r="A95" s="19" t="s">
        <v>43</v>
      </c>
      <c r="B95" s="31" t="s">
        <v>68</v>
      </c>
      <c r="C95" s="21">
        <f t="shared" si="2"/>
        <v>72</v>
      </c>
      <c r="D95" s="46">
        <f>SUM(D96:D96)</f>
        <v>0</v>
      </c>
      <c r="E95" s="46">
        <f>SUM(E96:E96)</f>
        <v>72</v>
      </c>
    </row>
    <row r="96" spans="1:5" s="1" customFormat="1" ht="15" customHeight="1">
      <c r="A96" s="23">
        <v>1</v>
      </c>
      <c r="B96" s="24" t="s">
        <v>109</v>
      </c>
      <c r="C96" s="21">
        <f t="shared" si="2"/>
        <v>72</v>
      </c>
      <c r="D96" s="26"/>
      <c r="E96" s="26">
        <v>72</v>
      </c>
    </row>
    <row r="97" spans="1:5" s="3" customFormat="1" ht="15" customHeight="1">
      <c r="A97" s="19" t="s">
        <v>46</v>
      </c>
      <c r="B97" s="27" t="s">
        <v>110</v>
      </c>
      <c r="C97" s="21">
        <f t="shared" si="2"/>
        <v>0</v>
      </c>
      <c r="D97" s="46">
        <f>(D98)</f>
        <v>0</v>
      </c>
      <c r="E97" s="46">
        <f>(E98)</f>
        <v>0</v>
      </c>
    </row>
    <row r="98" spans="1:5" s="1" customFormat="1" ht="15" customHeight="1">
      <c r="A98" s="23">
        <v>1</v>
      </c>
      <c r="B98" s="24" t="s">
        <v>111</v>
      </c>
      <c r="C98" s="21">
        <f t="shared" si="2"/>
        <v>0</v>
      </c>
      <c r="D98" s="26">
        <v>0</v>
      </c>
      <c r="E98" s="26">
        <v>0</v>
      </c>
    </row>
    <row r="99" spans="1:5" s="1" customFormat="1" ht="15" customHeight="1">
      <c r="A99" s="23"/>
      <c r="B99" s="27" t="s">
        <v>112</v>
      </c>
      <c r="C99" s="21">
        <f t="shared" si="2"/>
        <v>7483</v>
      </c>
      <c r="D99" s="46">
        <f>(D77+D80+D85+D87+D89+D91+D93+D95+D97)</f>
        <v>0</v>
      </c>
      <c r="E99" s="46">
        <f>(E77+E80+E85+E87+E89+E91+E93+E95+E97)</f>
        <v>7483</v>
      </c>
    </row>
    <row r="100" spans="1:5" s="1" customFormat="1" ht="15" customHeight="1">
      <c r="A100" s="19" t="s">
        <v>113</v>
      </c>
      <c r="B100" s="27" t="s">
        <v>90</v>
      </c>
      <c r="C100" s="21"/>
      <c r="D100" s="26"/>
      <c r="E100" s="26"/>
    </row>
    <row r="101" spans="1:5" s="1" customFormat="1" ht="15" customHeight="1">
      <c r="A101" s="23">
        <v>1</v>
      </c>
      <c r="B101" s="24" t="s">
        <v>114</v>
      </c>
      <c r="C101" s="21">
        <f t="shared" si="2"/>
        <v>1</v>
      </c>
      <c r="D101" s="26"/>
      <c r="E101" s="26">
        <v>1</v>
      </c>
    </row>
    <row r="102" spans="1:5" s="1" customFormat="1" ht="15" customHeight="1">
      <c r="A102" s="23">
        <v>2</v>
      </c>
      <c r="B102" s="24" t="s">
        <v>115</v>
      </c>
      <c r="C102" s="21">
        <f t="shared" si="2"/>
        <v>1</v>
      </c>
      <c r="D102" s="26"/>
      <c r="E102" s="26">
        <v>1</v>
      </c>
    </row>
    <row r="103" spans="1:5" s="1" customFormat="1" ht="15" customHeight="1">
      <c r="A103" s="23">
        <v>3</v>
      </c>
      <c r="B103" s="24" t="s">
        <v>116</v>
      </c>
      <c r="C103" s="21">
        <f t="shared" si="2"/>
        <v>1</v>
      </c>
      <c r="D103" s="26"/>
      <c r="E103" s="26">
        <v>1</v>
      </c>
    </row>
    <row r="104" spans="1:5" s="1" customFormat="1" ht="15" customHeight="1">
      <c r="A104" s="23">
        <v>4</v>
      </c>
      <c r="B104" s="24" t="s">
        <v>117</v>
      </c>
      <c r="C104" s="21">
        <f t="shared" si="2"/>
        <v>1</v>
      </c>
      <c r="D104" s="26"/>
      <c r="E104" s="26">
        <v>1</v>
      </c>
    </row>
    <row r="105" spans="1:5" s="1" customFormat="1" ht="15" customHeight="1">
      <c r="A105" s="23">
        <v>5</v>
      </c>
      <c r="B105" s="24" t="s">
        <v>118</v>
      </c>
      <c r="C105" s="21">
        <f t="shared" si="2"/>
        <v>1</v>
      </c>
      <c r="D105" s="26"/>
      <c r="E105" s="26">
        <v>1</v>
      </c>
    </row>
    <row r="106" spans="1:5" s="1" customFormat="1" ht="15" customHeight="1">
      <c r="A106" s="23">
        <v>6</v>
      </c>
      <c r="B106" s="24" t="s">
        <v>128</v>
      </c>
      <c r="C106" s="21">
        <f t="shared" si="2"/>
        <v>1</v>
      </c>
      <c r="D106" s="26"/>
      <c r="E106" s="26">
        <v>1</v>
      </c>
    </row>
    <row r="107" spans="1:5" s="1" customFormat="1" ht="15" customHeight="1">
      <c r="A107" s="23"/>
      <c r="B107" s="27" t="s">
        <v>119</v>
      </c>
      <c r="C107" s="21">
        <f t="shared" si="2"/>
        <v>6</v>
      </c>
      <c r="D107" s="26">
        <f>SUM(D101:D106)</f>
        <v>0</v>
      </c>
      <c r="E107" s="26">
        <f>SUM(E101:E106)</f>
        <v>6</v>
      </c>
    </row>
    <row r="108" spans="1:5" s="1" customFormat="1" ht="15" customHeight="1">
      <c r="A108" s="23"/>
      <c r="B108" s="27" t="s">
        <v>120</v>
      </c>
      <c r="C108" s="21">
        <f t="shared" si="2"/>
        <v>7489</v>
      </c>
      <c r="D108" s="46">
        <f>SUM(D99+D107)</f>
        <v>0</v>
      </c>
      <c r="E108" s="46">
        <f>SUM(E99+E107)</f>
        <v>7489</v>
      </c>
    </row>
    <row r="109" spans="1:5" s="1" customFormat="1" ht="15" customHeight="1">
      <c r="A109" s="23"/>
      <c r="B109" s="31" t="s">
        <v>121</v>
      </c>
      <c r="C109" s="21">
        <f t="shared" si="2"/>
        <v>10991</v>
      </c>
      <c r="D109" s="22">
        <f>SUM(D75+D108)</f>
        <v>0</v>
      </c>
      <c r="E109" s="22">
        <f>SUM(E75+E108)</f>
        <v>10991</v>
      </c>
    </row>
    <row r="110" spans="1:5" s="1" customFormat="1" ht="15" customHeight="1">
      <c r="A110" s="19" t="s">
        <v>122</v>
      </c>
      <c r="B110" s="31" t="s">
        <v>123</v>
      </c>
      <c r="C110" s="47"/>
      <c r="D110" s="29"/>
      <c r="E110" s="45"/>
    </row>
    <row r="111" spans="1:5" s="1" customFormat="1" ht="15" customHeight="1">
      <c r="A111" s="23">
        <v>1</v>
      </c>
      <c r="B111" s="32" t="s">
        <v>124</v>
      </c>
      <c r="C111" s="28">
        <v>0</v>
      </c>
      <c r="D111" s="30"/>
      <c r="E111" s="26">
        <f>C111+D111</f>
        <v>0</v>
      </c>
    </row>
    <row r="112" spans="1:5" s="1" customFormat="1" ht="15" customHeight="1">
      <c r="A112" s="23">
        <v>2</v>
      </c>
      <c r="B112" s="32" t="s">
        <v>125</v>
      </c>
      <c r="C112" s="28">
        <f>E112</f>
        <v>9217</v>
      </c>
      <c r="D112" s="30"/>
      <c r="E112" s="26">
        <v>9217</v>
      </c>
    </row>
    <row r="113" spans="1:5" s="1" customFormat="1" ht="15" customHeight="1">
      <c r="A113" s="19"/>
      <c r="B113" s="48" t="s">
        <v>9</v>
      </c>
      <c r="C113" s="49">
        <f t="shared" ref="C113:D113" si="3">SUM(C111:C112)</f>
        <v>9217</v>
      </c>
      <c r="D113" s="29">
        <f t="shared" si="3"/>
        <v>0</v>
      </c>
      <c r="E113" s="29">
        <f>SUM(E111:E112)</f>
        <v>9217</v>
      </c>
    </row>
    <row r="114" spans="1:5" s="1" customFormat="1" ht="15" customHeight="1" thickBot="1">
      <c r="A114" s="5"/>
      <c r="B114" s="50" t="s">
        <v>126</v>
      </c>
      <c r="C114" s="51">
        <f t="shared" ref="C114:D114" si="4">SUM(C109+C113)</f>
        <v>20208</v>
      </c>
      <c r="D114" s="52">
        <f t="shared" si="4"/>
        <v>0</v>
      </c>
      <c r="E114" s="52">
        <f>SUM(E109+E113)</f>
        <v>20208</v>
      </c>
    </row>
    <row r="115" spans="1:5" s="1" customFormat="1" ht="15" customHeight="1">
      <c r="C115" s="2"/>
    </row>
  </sheetData>
  <mergeCells count="8">
    <mergeCell ref="A1:E1"/>
    <mergeCell ref="B2:E2"/>
    <mergeCell ref="D3:E3"/>
    <mergeCell ref="B4:E4"/>
    <mergeCell ref="A5:A6"/>
    <mergeCell ref="B5:B6"/>
    <mergeCell ref="C5:E5"/>
    <mergeCell ref="C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GBS (ONLY)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pcuser</cp:lastModifiedBy>
  <dcterms:created xsi:type="dcterms:W3CDTF">2012-11-12T05:48:51Z</dcterms:created>
  <dcterms:modified xsi:type="dcterms:W3CDTF">2012-11-16T05:16:48Z</dcterms:modified>
</cp:coreProperties>
</file>